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2416"/>
  <workbookPr autoCompressPictures="0"/>
  <bookViews>
    <workbookView xWindow="0" yWindow="0" windowWidth="25600" windowHeight="16060"/>
  </bookViews>
  <sheets>
    <sheet name="Sheet1" sheetId="1" r:id="rId1"/>
    <sheet name="Sheet2" sheetId="2" r:id="rId2"/>
    <sheet name="Sheet3" sheetId="3" r:id="rId3"/>
  </sheets>
  <definedNames>
    <definedName name="_xlnm.Print_Area" localSheetId="0">Sheet1!$M$4:$P$14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7" i="1" l="1"/>
  <c r="T23" i="1"/>
  <c r="S23" i="1"/>
  <c r="R23" i="1"/>
  <c r="Q23" i="1"/>
  <c r="P23" i="1"/>
  <c r="O23" i="1"/>
  <c r="N23" i="1"/>
  <c r="M23" i="1"/>
  <c r="L23" i="1"/>
  <c r="K23" i="1"/>
  <c r="J23" i="1"/>
  <c r="I23" i="1"/>
  <c r="T22" i="1"/>
  <c r="T26" i="1"/>
  <c r="S22" i="1"/>
  <c r="S26" i="1"/>
  <c r="R22" i="1"/>
  <c r="R26" i="1"/>
  <c r="Q22" i="1"/>
  <c r="Q26" i="1"/>
  <c r="P22" i="1"/>
  <c r="P26" i="1"/>
  <c r="O22" i="1"/>
  <c r="O26" i="1"/>
  <c r="N22" i="1"/>
  <c r="N26" i="1"/>
  <c r="M22" i="1"/>
  <c r="M26" i="1"/>
  <c r="L22" i="1"/>
  <c r="L26" i="1"/>
  <c r="K22" i="1"/>
  <c r="K26" i="1"/>
  <c r="J22" i="1"/>
  <c r="J26" i="1"/>
  <c r="I22" i="1"/>
  <c r="I26" i="1"/>
  <c r="T45" i="1"/>
  <c r="S45" i="1"/>
  <c r="R45" i="1"/>
  <c r="Q45" i="1"/>
  <c r="P45" i="1"/>
  <c r="O45" i="1"/>
  <c r="N45" i="1"/>
  <c r="M45" i="1"/>
  <c r="L45" i="1"/>
  <c r="K45" i="1"/>
  <c r="J45" i="1"/>
  <c r="I45" i="1"/>
  <c r="U43" i="1"/>
  <c r="U41" i="1"/>
  <c r="U40" i="1"/>
  <c r="U38" i="1"/>
  <c r="U37" i="1"/>
  <c r="U45" i="1"/>
  <c r="K12" i="1"/>
  <c r="S24" i="1"/>
  <c r="O24" i="1"/>
  <c r="K24" i="1"/>
  <c r="U23" i="1"/>
  <c r="J24" i="1"/>
  <c r="L24" i="1"/>
  <c r="N24" i="1"/>
  <c r="P24" i="1"/>
  <c r="R24" i="1"/>
  <c r="T24" i="1"/>
  <c r="I24" i="1"/>
  <c r="M24" i="1"/>
  <c r="Q24" i="1"/>
  <c r="I29" i="1"/>
  <c r="J27" i="1"/>
  <c r="L27" i="1"/>
  <c r="N27" i="1"/>
  <c r="P27" i="1"/>
  <c r="R27" i="1"/>
  <c r="T27" i="1"/>
  <c r="K27" i="1"/>
  <c r="K29" i="1"/>
  <c r="M27" i="1"/>
  <c r="M29" i="1"/>
  <c r="O27" i="1"/>
  <c r="O29" i="1"/>
  <c r="Q27" i="1"/>
  <c r="Q29" i="1"/>
  <c r="S27" i="1"/>
  <c r="S29" i="1"/>
  <c r="U22" i="1"/>
  <c r="U24" i="1"/>
  <c r="N29" i="1"/>
  <c r="U26" i="1"/>
  <c r="R29" i="1"/>
  <c r="T29" i="1"/>
  <c r="P29" i="1"/>
  <c r="L29" i="1"/>
  <c r="U27" i="1"/>
  <c r="J29" i="1"/>
  <c r="K16" i="1"/>
  <c r="U29" i="1"/>
</calcChain>
</file>

<file path=xl/comments1.xml><?xml version="1.0" encoding="utf-8"?>
<comments xmlns="http://schemas.openxmlformats.org/spreadsheetml/2006/main">
  <authors>
    <author>Ian Smith</author>
  </authors>
  <commentList>
    <comment ref="K15" authorId="0">
      <text>
        <r>
          <rPr>
            <b/>
            <sz val="9"/>
            <color indexed="81"/>
            <rFont val="Tahoma"/>
            <family val="2"/>
          </rPr>
          <t>Ian Smith:</t>
        </r>
        <r>
          <rPr>
            <sz val="9"/>
            <color indexed="81"/>
            <rFont val="Tahoma"/>
            <family val="2"/>
          </rPr>
          <t xml:space="preserve">
</t>
        </r>
        <r>
          <rPr>
            <sz val="16"/>
            <color indexed="81"/>
            <rFont val="Tahoma"/>
            <family val="2"/>
          </rPr>
          <t>I like a commission structure that is both uncapped but at target delivers double the base salary
Play with the commission structures until you align the business objectives ie in this case incentivizing products AND bringing the total commission on target to equal the base eg $115k</t>
        </r>
      </text>
    </comment>
    <comment ref="U45" authorId="0">
      <text>
        <r>
          <rPr>
            <b/>
            <sz val="9"/>
            <color indexed="81"/>
            <rFont val="Tahoma"/>
            <family val="2"/>
          </rPr>
          <t>Ian Smith:</t>
        </r>
        <r>
          <rPr>
            <sz val="9"/>
            <color indexed="81"/>
            <rFont val="Tahoma"/>
            <family val="2"/>
          </rPr>
          <t xml:space="preserve">
</t>
        </r>
        <r>
          <rPr>
            <sz val="16"/>
            <color indexed="81"/>
            <rFont val="Tahoma"/>
            <family val="2"/>
          </rPr>
          <t>The other trick I like to achieve is a set of detailed product/ service targets that overall adds up to the master target in this case $2.3m.
This allows underachievement to be analyzed. It is not uncommon for a sales professional to hit an overall target but perform badly on product x (through weak training, weak products, etc)</t>
        </r>
      </text>
    </comment>
  </commentList>
</comments>
</file>

<file path=xl/sharedStrings.xml><?xml version="1.0" encoding="utf-8"?>
<sst xmlns="http://schemas.openxmlformats.org/spreadsheetml/2006/main" count="83" uniqueCount="41">
  <si>
    <t>$ooo</t>
  </si>
  <si>
    <t>Products</t>
  </si>
  <si>
    <t>Services</t>
  </si>
  <si>
    <t xml:space="preserve"> Sales Targets</t>
  </si>
  <si>
    <t>Jan</t>
  </si>
  <si>
    <t>Feb</t>
  </si>
  <si>
    <t>Mar</t>
  </si>
  <si>
    <t>Apr</t>
  </si>
  <si>
    <t>May</t>
  </si>
  <si>
    <t>Jun</t>
  </si>
  <si>
    <t>Aug</t>
  </si>
  <si>
    <t>Sept</t>
  </si>
  <si>
    <t>Oct</t>
  </si>
  <si>
    <t>Nov</t>
  </si>
  <si>
    <t>Dec</t>
  </si>
  <si>
    <t>Total</t>
  </si>
  <si>
    <t>Total Sales</t>
  </si>
  <si>
    <t>Commission</t>
  </si>
  <si>
    <t>Base</t>
  </si>
  <si>
    <t>Annual</t>
  </si>
  <si>
    <t>Commission %</t>
  </si>
  <si>
    <t>Product</t>
  </si>
  <si>
    <t>COMMISSION</t>
  </si>
  <si>
    <t>WORKINGS</t>
  </si>
  <si>
    <t>INPUT FIELD</t>
  </si>
  <si>
    <t>July</t>
  </si>
  <si>
    <t>By Product</t>
  </si>
  <si>
    <t>Consulting Sales</t>
  </si>
  <si>
    <t>TOTALS</t>
  </si>
  <si>
    <t>Service line A</t>
  </si>
  <si>
    <t>Service line B</t>
  </si>
  <si>
    <t>Software Vertical type A</t>
  </si>
  <si>
    <t>Product X</t>
  </si>
  <si>
    <t>Product y</t>
  </si>
  <si>
    <t>Software Vertical type B</t>
  </si>
  <si>
    <t>Product Z</t>
  </si>
  <si>
    <t>Senior Sales Executive</t>
  </si>
  <si>
    <t>Targets by Product</t>
  </si>
  <si>
    <t>Base $000</t>
  </si>
  <si>
    <t>Commission on Target $ooo</t>
  </si>
  <si>
    <t>TOTAL On Target Earnings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</si>
</sst>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0.0"/>
    <numFmt numFmtId="165" formatCode="0.0%"/>
  </numFmts>
  <fonts count="17" x14ac:knownFonts="1">
    <font>
      <sz val="11"/>
      <color theme="1"/>
      <name val="Calibri"/>
      <family val="2"/>
      <scheme val="minor"/>
    </font>
    <font>
      <sz val="11"/>
      <color theme="1"/>
      <name val="Calibri"/>
      <family val="2"/>
      <scheme val="minor"/>
    </font>
    <font>
      <sz val="11"/>
      <color theme="1"/>
      <name val="Verdana"/>
      <family val="2"/>
    </font>
    <font>
      <sz val="14"/>
      <color theme="1"/>
      <name val="Verdana"/>
      <family val="2"/>
    </font>
    <font>
      <b/>
      <sz val="12"/>
      <name val="Verdana"/>
      <family val="2"/>
    </font>
    <font>
      <sz val="18"/>
      <name val="Verdana"/>
      <family val="2"/>
    </font>
    <font>
      <sz val="12"/>
      <name val="Verdana"/>
      <family val="2"/>
    </font>
    <font>
      <b/>
      <sz val="11"/>
      <color theme="1"/>
      <name val="Verdana"/>
      <family val="2"/>
    </font>
    <font>
      <b/>
      <sz val="22"/>
      <color theme="1"/>
      <name val="Verdana"/>
      <family val="2"/>
    </font>
    <font>
      <sz val="11"/>
      <color indexed="9"/>
      <name val="Verdana"/>
      <family val="2"/>
    </font>
    <font>
      <sz val="11"/>
      <color indexed="8"/>
      <name val="Verdana"/>
      <family val="2"/>
    </font>
    <font>
      <b/>
      <sz val="11"/>
      <color indexed="8"/>
      <name val="Verdana"/>
      <family val="2"/>
    </font>
    <font>
      <b/>
      <sz val="18"/>
      <color theme="1"/>
      <name val="Verdana"/>
      <family val="2"/>
    </font>
    <font>
      <sz val="18"/>
      <color theme="1"/>
      <name val="Verdana"/>
      <family val="2"/>
    </font>
    <font>
      <sz val="9"/>
      <color indexed="81"/>
      <name val="Tahoma"/>
      <family val="2"/>
    </font>
    <font>
      <b/>
      <sz val="9"/>
      <color indexed="81"/>
      <name val="Tahoma"/>
      <family val="2"/>
    </font>
    <font>
      <sz val="16"/>
      <color indexed="81"/>
      <name val="Tahoma"/>
      <family val="2"/>
    </font>
  </fonts>
  <fills count="8">
    <fill>
      <patternFill patternType="none"/>
    </fill>
    <fill>
      <patternFill patternType="gray125"/>
    </fill>
    <fill>
      <patternFill patternType="solid">
        <fgColor indexed="13"/>
        <bgColor indexed="64"/>
      </patternFill>
    </fill>
    <fill>
      <patternFill patternType="solid">
        <fgColor rgb="FF00B05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002060"/>
        <bgColor indexed="64"/>
      </patternFill>
    </fill>
  </fills>
  <borders count="2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2" fillId="0" borderId="0" xfId="0" applyFont="1"/>
    <xf numFmtId="0" fontId="2" fillId="0" borderId="0" xfId="0" applyFont="1" applyAlignment="1">
      <alignment horizontal="center"/>
    </xf>
    <xf numFmtId="0" fontId="3" fillId="0" borderId="2" xfId="0" applyFont="1" applyBorder="1" applyAlignment="1">
      <alignment horizontal="center"/>
    </xf>
    <xf numFmtId="165" fontId="3" fillId="0" borderId="1" xfId="0" applyNumberFormat="1" applyFont="1" applyBorder="1" applyAlignment="1">
      <alignment horizontal="center"/>
    </xf>
    <xf numFmtId="0" fontId="2" fillId="0" borderId="0" xfId="0" applyFont="1" applyBorder="1" applyAlignment="1">
      <alignment horizontal="center"/>
    </xf>
    <xf numFmtId="0" fontId="4" fillId="2" borderId="2" xfId="0" applyFont="1" applyFill="1" applyBorder="1"/>
    <xf numFmtId="6" fontId="5" fillId="3" borderId="6" xfId="0" applyNumberFormat="1" applyFont="1" applyFill="1" applyBorder="1"/>
    <xf numFmtId="0" fontId="2" fillId="0" borderId="7"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10" xfId="0" applyFont="1" applyBorder="1" applyAlignment="1">
      <alignment horizontal="center"/>
    </xf>
    <xf numFmtId="0" fontId="6" fillId="0" borderId="6" xfId="0" applyFont="1" applyBorder="1"/>
    <xf numFmtId="0" fontId="6" fillId="0" borderId="14" xfId="0" applyFont="1" applyBorder="1" applyAlignment="1">
      <alignment horizontal="center"/>
    </xf>
    <xf numFmtId="0" fontId="6" fillId="0" borderId="13" xfId="0" applyFont="1" applyBorder="1" applyAlignment="1">
      <alignment horizontal="center"/>
    </xf>
    <xf numFmtId="0" fontId="6" fillId="0" borderId="15" xfId="0" applyFont="1" applyBorder="1" applyAlignment="1">
      <alignment horizontal="center"/>
    </xf>
    <xf numFmtId="164" fontId="6" fillId="0" borderId="6" xfId="0" applyNumberFormat="1" applyFont="1" applyBorder="1" applyAlignment="1">
      <alignment horizontal="center"/>
    </xf>
    <xf numFmtId="164" fontId="6" fillId="0" borderId="11" xfId="0" applyNumberFormat="1" applyFont="1" applyBorder="1" applyAlignment="1">
      <alignment horizontal="center"/>
    </xf>
    <xf numFmtId="0" fontId="6" fillId="0" borderId="6" xfId="0" applyFont="1" applyFill="1" applyBorder="1"/>
    <xf numFmtId="164" fontId="6" fillId="0" borderId="14" xfId="0" applyNumberFormat="1" applyFont="1" applyBorder="1" applyAlignment="1">
      <alignment horizontal="center"/>
    </xf>
    <xf numFmtId="0" fontId="6" fillId="0" borderId="1" xfId="0" applyFont="1" applyBorder="1"/>
    <xf numFmtId="164" fontId="6" fillId="0" borderId="1" xfId="0" applyNumberFormat="1" applyFont="1" applyBorder="1" applyAlignment="1">
      <alignment horizontal="center"/>
    </xf>
    <xf numFmtId="0" fontId="6" fillId="0" borderId="7" xfId="0" applyFont="1" applyBorder="1"/>
    <xf numFmtId="0" fontId="6" fillId="0" borderId="9" xfId="0" applyFont="1" applyBorder="1"/>
    <xf numFmtId="0" fontId="6" fillId="0" borderId="6"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3" xfId="0" applyFont="1" applyBorder="1"/>
    <xf numFmtId="164" fontId="6" fillId="0" borderId="3" xfId="0" applyNumberFormat="1" applyFont="1" applyBorder="1" applyAlignment="1">
      <alignment horizontal="center"/>
    </xf>
    <xf numFmtId="0" fontId="9" fillId="7" borderId="7" xfId="0" applyFont="1" applyFill="1" applyBorder="1"/>
    <xf numFmtId="0" fontId="11" fillId="4" borderId="12" xfId="0" applyFont="1" applyFill="1" applyBorder="1"/>
    <xf numFmtId="0" fontId="10" fillId="0" borderId="13" xfId="0" applyFont="1" applyBorder="1" applyAlignment="1">
      <alignment horizontal="center"/>
    </xf>
    <xf numFmtId="0" fontId="10" fillId="0" borderId="14" xfId="0" applyFont="1" applyBorder="1" applyAlignment="1">
      <alignment horizontal="center"/>
    </xf>
    <xf numFmtId="0" fontId="10" fillId="0" borderId="9" xfId="0" applyFont="1" applyBorder="1"/>
    <xf numFmtId="0" fontId="10" fillId="0" borderId="0" xfId="0" applyFont="1" applyBorder="1" applyAlignment="1">
      <alignment horizontal="center"/>
    </xf>
    <xf numFmtId="0" fontId="10" fillId="0" borderId="6" xfId="0" applyFont="1" applyBorder="1" applyAlignment="1">
      <alignment horizontal="center"/>
    </xf>
    <xf numFmtId="0" fontId="11" fillId="0" borderId="9" xfId="0" applyFont="1" applyBorder="1"/>
    <xf numFmtId="1" fontId="10" fillId="0" borderId="0" xfId="0" applyNumberFormat="1" applyFont="1" applyBorder="1" applyAlignment="1">
      <alignment horizontal="center"/>
    </xf>
    <xf numFmtId="1" fontId="10" fillId="0" borderId="6" xfId="0" applyNumberFormat="1" applyFont="1" applyBorder="1" applyAlignment="1">
      <alignment horizontal="center"/>
    </xf>
    <xf numFmtId="0" fontId="10" fillId="0" borderId="3" xfId="0" applyFont="1" applyBorder="1"/>
    <xf numFmtId="1" fontId="10" fillId="0" borderId="4" xfId="0" applyNumberFormat="1" applyFont="1" applyBorder="1" applyAlignment="1">
      <alignment horizontal="center"/>
    </xf>
    <xf numFmtId="164" fontId="10" fillId="0" borderId="4" xfId="0" applyNumberFormat="1" applyFont="1" applyBorder="1" applyAlignment="1">
      <alignment horizontal="center"/>
    </xf>
    <xf numFmtId="164" fontId="10" fillId="0" borderId="1" xfId="0" applyNumberFormat="1" applyFont="1" applyBorder="1" applyAlignment="1">
      <alignment horizontal="center"/>
    </xf>
    <xf numFmtId="0" fontId="3" fillId="0" borderId="7" xfId="0" applyFont="1" applyBorder="1" applyAlignment="1">
      <alignment horizontal="center"/>
    </xf>
    <xf numFmtId="165" fontId="3" fillId="0" borderId="3" xfId="0" applyNumberFormat="1" applyFont="1" applyBorder="1" applyAlignment="1">
      <alignment horizontal="center"/>
    </xf>
    <xf numFmtId="165" fontId="3" fillId="0" borderId="1" xfId="1" applyNumberFormat="1" applyFont="1" applyBorder="1" applyAlignment="1">
      <alignment horizontal="center"/>
    </xf>
    <xf numFmtId="0" fontId="12" fillId="5" borderId="1" xfId="0" applyFont="1" applyFill="1" applyBorder="1"/>
    <xf numFmtId="0" fontId="13" fillId="0" borderId="7" xfId="0" applyFont="1" applyBorder="1"/>
    <xf numFmtId="0" fontId="13" fillId="0" borderId="8" xfId="0" applyFont="1" applyBorder="1" applyAlignment="1">
      <alignment horizontal="center"/>
    </xf>
    <xf numFmtId="0" fontId="13" fillId="0" borderId="10" xfId="0" applyFont="1" applyBorder="1" applyAlignment="1">
      <alignment horizontal="center"/>
    </xf>
    <xf numFmtId="0" fontId="12" fillId="6" borderId="9" xfId="0" applyFont="1" applyFill="1" applyBorder="1"/>
    <xf numFmtId="0" fontId="13" fillId="0" borderId="0" xfId="0" applyFont="1" applyBorder="1" applyAlignment="1">
      <alignment horizontal="center"/>
    </xf>
    <xf numFmtId="0" fontId="12" fillId="6" borderId="11" xfId="0" applyFont="1" applyFill="1" applyBorder="1" applyAlignment="1">
      <alignment horizontal="center"/>
    </xf>
    <xf numFmtId="0" fontId="13" fillId="0" borderId="3" xfId="0" applyFont="1" applyBorder="1"/>
    <xf numFmtId="0" fontId="13" fillId="0" borderId="4" xfId="0" applyFont="1" applyBorder="1" applyAlignment="1">
      <alignment horizontal="center"/>
    </xf>
    <xf numFmtId="1" fontId="12" fillId="0" borderId="1" xfId="0" applyNumberFormat="1" applyFont="1" applyBorder="1" applyAlignment="1">
      <alignment horizontal="center"/>
    </xf>
    <xf numFmtId="0" fontId="2" fillId="0" borderId="0" xfId="0" applyFont="1" applyBorder="1"/>
    <xf numFmtId="0" fontId="8" fillId="4" borderId="0" xfId="0" applyFont="1" applyFill="1" applyBorder="1"/>
    <xf numFmtId="0" fontId="7" fillId="0" borderId="0" xfId="0" applyFont="1" applyFill="1" applyBorder="1"/>
    <xf numFmtId="0" fontId="2" fillId="0" borderId="0" xfId="0" applyFont="1" applyFill="1" applyBorder="1" applyAlignment="1">
      <alignment horizontal="center"/>
    </xf>
    <xf numFmtId="0" fontId="2" fillId="0" borderId="0" xfId="0" applyFont="1" applyFill="1" applyBorder="1"/>
    <xf numFmtId="2" fontId="2" fillId="0" borderId="0" xfId="0" applyNumberFormat="1" applyFont="1" applyFill="1" applyBorder="1" applyAlignment="1">
      <alignment horizontal="center"/>
    </xf>
    <xf numFmtId="0" fontId="2" fillId="0" borderId="0" xfId="0" applyFont="1" applyBorder="1" applyAlignment="1">
      <alignment vertical="center" wrapText="1"/>
    </xf>
    <xf numFmtId="2" fontId="2" fillId="0" borderId="0" xfId="0" applyNumberFormat="1" applyFont="1" applyBorder="1" applyAlignment="1">
      <alignment horizontal="center"/>
    </xf>
    <xf numFmtId="165" fontId="2" fillId="0" borderId="0" xfId="1" applyNumberFormat="1" applyFont="1" applyFill="1" applyBorder="1" applyAlignment="1">
      <alignment horizontal="center"/>
    </xf>
    <xf numFmtId="165" fontId="2" fillId="0" borderId="0" xfId="1" applyNumberFormat="1" applyFont="1" applyBorder="1" applyAlignment="1">
      <alignment horizontal="center"/>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10" fillId="0" borderId="10" xfId="0" applyFont="1" applyBorder="1" applyAlignment="1">
      <alignment horizontal="center"/>
    </xf>
    <xf numFmtId="0" fontId="10" fillId="0" borderId="15" xfId="0" applyFont="1" applyBorder="1" applyAlignment="1">
      <alignment horizontal="center"/>
    </xf>
    <xf numFmtId="0" fontId="2" fillId="0" borderId="2" xfId="0" applyFont="1" applyBorder="1" applyAlignment="1">
      <alignment horizontal="center"/>
    </xf>
    <xf numFmtId="1" fontId="10" fillId="0" borderId="1" xfId="0" applyNumberFormat="1" applyFont="1" applyBorder="1" applyAlignment="1">
      <alignment horizontal="center"/>
    </xf>
    <xf numFmtId="164" fontId="10" fillId="0" borderId="6" xfId="0" applyNumberFormat="1"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265814</xdr:colOff>
      <xdr:row>14</xdr:row>
      <xdr:rowOff>177210</xdr:rowOff>
    </xdr:from>
    <xdr:to>
      <xdr:col>21</xdr:col>
      <xdr:colOff>509477</xdr:colOff>
      <xdr:row>14</xdr:row>
      <xdr:rowOff>188286</xdr:rowOff>
    </xdr:to>
    <xdr:cxnSp macro="">
      <xdr:nvCxnSpPr>
        <xdr:cNvPr id="11" name="Straight Arrow Connector 10"/>
        <xdr:cNvCxnSpPr/>
      </xdr:nvCxnSpPr>
      <xdr:spPr>
        <a:xfrm>
          <a:off x="10710087" y="4131193"/>
          <a:ext cx="6889012" cy="11076"/>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21</xdr:col>
      <xdr:colOff>498402</xdr:colOff>
      <xdr:row>14</xdr:row>
      <xdr:rowOff>221517</xdr:rowOff>
    </xdr:from>
    <xdr:to>
      <xdr:col>21</xdr:col>
      <xdr:colOff>509478</xdr:colOff>
      <xdr:row>25</xdr:row>
      <xdr:rowOff>155062</xdr:rowOff>
    </xdr:to>
    <xdr:cxnSp macro="">
      <xdr:nvCxnSpPr>
        <xdr:cNvPr id="12" name="Straight Arrow Connector 11"/>
        <xdr:cNvCxnSpPr/>
      </xdr:nvCxnSpPr>
      <xdr:spPr>
        <a:xfrm rot="16200000" flipH="1">
          <a:off x="16087283" y="7271124"/>
          <a:ext cx="2547383" cy="11076"/>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20</xdr:col>
      <xdr:colOff>620233</xdr:colOff>
      <xdr:row>25</xdr:row>
      <xdr:rowOff>88604</xdr:rowOff>
    </xdr:from>
    <xdr:to>
      <xdr:col>21</xdr:col>
      <xdr:colOff>409796</xdr:colOff>
      <xdr:row>25</xdr:row>
      <xdr:rowOff>90192</xdr:rowOff>
    </xdr:to>
    <xdr:cxnSp macro="">
      <xdr:nvCxnSpPr>
        <xdr:cNvPr id="20" name="Straight Arrow Connector 19"/>
        <xdr:cNvCxnSpPr/>
      </xdr:nvCxnSpPr>
      <xdr:spPr>
        <a:xfrm rot="10800000">
          <a:off x="16757355" y="8483895"/>
          <a:ext cx="509476" cy="1588"/>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20</xdr:col>
      <xdr:colOff>686688</xdr:colOff>
      <xdr:row>23</xdr:row>
      <xdr:rowOff>77531</xdr:rowOff>
    </xdr:from>
    <xdr:to>
      <xdr:col>22</xdr:col>
      <xdr:colOff>1384449</xdr:colOff>
      <xdr:row>23</xdr:row>
      <xdr:rowOff>88607</xdr:rowOff>
    </xdr:to>
    <xdr:cxnSp macro="">
      <xdr:nvCxnSpPr>
        <xdr:cNvPr id="24" name="Straight Arrow Connector 23"/>
        <xdr:cNvCxnSpPr/>
      </xdr:nvCxnSpPr>
      <xdr:spPr>
        <a:xfrm rot="10800000">
          <a:off x="16823810" y="8085176"/>
          <a:ext cx="2026831" cy="11076"/>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22</xdr:col>
      <xdr:colOff>1384448</xdr:colOff>
      <xdr:row>23</xdr:row>
      <xdr:rowOff>99681</xdr:rowOff>
    </xdr:from>
    <xdr:to>
      <xdr:col>22</xdr:col>
      <xdr:colOff>1406599</xdr:colOff>
      <xdr:row>44</xdr:row>
      <xdr:rowOff>88605</xdr:rowOff>
    </xdr:to>
    <xdr:cxnSp macro="">
      <xdr:nvCxnSpPr>
        <xdr:cNvPr id="30" name="Straight Arrow Connector 29"/>
        <xdr:cNvCxnSpPr/>
      </xdr:nvCxnSpPr>
      <xdr:spPr>
        <a:xfrm rot="5400000">
          <a:off x="16945640" y="10012326"/>
          <a:ext cx="3832151" cy="22151"/>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21</xdr:col>
      <xdr:colOff>132907</xdr:colOff>
      <xdr:row>44</xdr:row>
      <xdr:rowOff>77529</xdr:rowOff>
    </xdr:from>
    <xdr:to>
      <xdr:col>22</xdr:col>
      <xdr:colOff>1373372</xdr:colOff>
      <xdr:row>44</xdr:row>
      <xdr:rowOff>88605</xdr:rowOff>
    </xdr:to>
    <xdr:cxnSp macro="">
      <xdr:nvCxnSpPr>
        <xdr:cNvPr id="33" name="Straight Arrow Connector 32"/>
        <xdr:cNvCxnSpPr/>
      </xdr:nvCxnSpPr>
      <xdr:spPr>
        <a:xfrm rot="10800000" flipV="1">
          <a:off x="16989942" y="11928401"/>
          <a:ext cx="1849622" cy="11076"/>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C1:Y69"/>
  <sheetViews>
    <sheetView tabSelected="1" topLeftCell="F1" zoomScale="86" zoomScaleNormal="86" zoomScalePageLayoutView="86" workbookViewId="0">
      <selection activeCell="I5" sqref="I5"/>
    </sheetView>
  </sheetViews>
  <sheetFormatPr baseColWidth="10" defaultColWidth="8.83203125" defaultRowHeight="14" x14ac:dyDescent="0"/>
  <cols>
    <col min="1" max="5" width="8.83203125" style="1"/>
    <col min="6" max="6" width="6.6640625" style="1" customWidth="1"/>
    <col min="7" max="7" width="8.83203125" style="1"/>
    <col min="8" max="8" width="55.83203125" style="1" customWidth="1"/>
    <col min="9" max="9" width="13.83203125" style="1" customWidth="1"/>
    <col min="10" max="10" width="12.6640625" style="1" bestFit="1" customWidth="1"/>
    <col min="11" max="11" width="12.83203125" style="1" customWidth="1"/>
    <col min="12" max="12" width="9.5" style="1" bestFit="1" customWidth="1"/>
    <col min="13" max="13" width="9.83203125" style="1" customWidth="1"/>
    <col min="14" max="14" width="10" style="1" customWidth="1"/>
    <col min="15" max="15" width="9.83203125" style="1" customWidth="1"/>
    <col min="16" max="16" width="11.1640625" style="1" customWidth="1"/>
    <col min="17" max="20" width="9.5" style="1" bestFit="1" customWidth="1"/>
    <col min="21" max="21" width="10.83203125" style="1" bestFit="1" customWidth="1"/>
    <col min="22" max="22" width="8.83203125" style="1"/>
    <col min="23" max="23" width="37" style="1" bestFit="1" customWidth="1"/>
    <col min="24" max="24" width="16.6640625" style="2" customWidth="1"/>
    <col min="25" max="25" width="23.83203125" style="2" customWidth="1"/>
    <col min="26" max="26" width="26" style="1" customWidth="1"/>
    <col min="27" max="16384" width="8.83203125" style="1"/>
  </cols>
  <sheetData>
    <row r="1" spans="3:23" ht="15" thickBot="1"/>
    <row r="2" spans="3:23" ht="15" thickTop="1">
      <c r="G2" s="67"/>
      <c r="H2" s="68"/>
      <c r="I2" s="68"/>
      <c r="J2" s="68"/>
      <c r="K2" s="68"/>
      <c r="L2" s="68"/>
      <c r="M2" s="68"/>
      <c r="N2" s="68"/>
      <c r="O2" s="68"/>
      <c r="P2" s="68"/>
      <c r="Q2" s="68"/>
      <c r="R2" s="68"/>
      <c r="S2" s="68"/>
      <c r="T2" s="68"/>
      <c r="U2" s="68"/>
      <c r="V2" s="68"/>
      <c r="W2" s="69"/>
    </row>
    <row r="3" spans="3:23" ht="28">
      <c r="G3" s="70"/>
      <c r="H3" s="58" t="s">
        <v>22</v>
      </c>
      <c r="I3" s="57"/>
      <c r="J3" s="57"/>
      <c r="K3" s="57"/>
      <c r="L3" s="57"/>
      <c r="M3" s="57"/>
      <c r="N3" s="57"/>
      <c r="O3" s="57"/>
      <c r="P3" s="57"/>
      <c r="Q3" s="57"/>
      <c r="R3" s="57"/>
      <c r="S3" s="57"/>
      <c r="T3" s="57"/>
      <c r="U3" s="57"/>
      <c r="V3" s="57"/>
      <c r="W3" s="71"/>
    </row>
    <row r="4" spans="3:23" ht="28">
      <c r="G4" s="70"/>
      <c r="H4" s="58" t="s">
        <v>23</v>
      </c>
      <c r="I4" s="57"/>
      <c r="J4" s="57"/>
      <c r="K4" s="57"/>
      <c r="L4" s="57"/>
      <c r="M4" s="59"/>
      <c r="N4" s="60"/>
      <c r="O4" s="5"/>
      <c r="P4" s="57"/>
      <c r="Q4" s="57"/>
      <c r="R4" s="57"/>
      <c r="S4" s="57"/>
      <c r="T4" s="57"/>
      <c r="U4" s="57"/>
      <c r="V4" s="57"/>
      <c r="W4" s="71"/>
    </row>
    <row r="5" spans="3:23">
      <c r="G5" s="70"/>
      <c r="H5" s="57"/>
      <c r="I5" s="57"/>
      <c r="J5" s="57"/>
      <c r="K5" s="57"/>
      <c r="L5" s="57"/>
      <c r="M5" s="61"/>
      <c r="N5" s="60"/>
      <c r="O5" s="5"/>
      <c r="P5" s="57"/>
      <c r="Q5" s="57"/>
      <c r="R5" s="57"/>
      <c r="S5" s="57"/>
      <c r="T5" s="57"/>
      <c r="U5" s="57"/>
      <c r="V5" s="57"/>
      <c r="W5" s="71"/>
    </row>
    <row r="6" spans="3:23">
      <c r="G6" s="70"/>
      <c r="H6" s="57"/>
      <c r="I6" s="57"/>
      <c r="J6" s="57"/>
      <c r="K6" s="57"/>
      <c r="L6" s="57"/>
      <c r="M6" s="61"/>
      <c r="N6" s="60"/>
      <c r="O6" s="5"/>
      <c r="P6" s="57"/>
      <c r="Q6" s="57"/>
      <c r="R6" s="57"/>
      <c r="S6" s="57"/>
      <c r="T6" s="57"/>
      <c r="U6" s="57"/>
      <c r="V6" s="57"/>
      <c r="W6" s="71"/>
    </row>
    <row r="7" spans="3:23">
      <c r="C7" s="57"/>
      <c r="G7" s="70"/>
      <c r="H7" s="57"/>
      <c r="I7" s="57"/>
      <c r="J7" s="57"/>
      <c r="K7" s="57"/>
      <c r="L7" s="57"/>
      <c r="M7" s="61"/>
      <c r="N7" s="62"/>
      <c r="O7" s="5"/>
      <c r="P7" s="57"/>
      <c r="Q7" s="57"/>
      <c r="R7" s="57"/>
      <c r="S7" s="57"/>
      <c r="T7" s="57"/>
      <c r="U7" s="57"/>
      <c r="V7" s="57"/>
      <c r="W7" s="71"/>
    </row>
    <row r="8" spans="3:23" ht="59.25" customHeight="1">
      <c r="G8" s="70"/>
      <c r="H8" s="57"/>
      <c r="I8" s="57"/>
      <c r="J8" s="57"/>
      <c r="K8" s="57"/>
      <c r="L8" s="57"/>
      <c r="M8" s="61"/>
      <c r="N8" s="62"/>
      <c r="O8" s="5"/>
      <c r="P8" s="63"/>
      <c r="Q8" s="57"/>
      <c r="R8" s="57"/>
      <c r="S8" s="57"/>
      <c r="T8" s="57"/>
      <c r="U8" s="57"/>
      <c r="V8" s="57"/>
      <c r="W8" s="71"/>
    </row>
    <row r="9" spans="3:23" ht="15" thickBot="1">
      <c r="G9" s="70"/>
      <c r="H9" s="57"/>
      <c r="I9" s="57"/>
      <c r="J9" s="57"/>
      <c r="K9" s="57"/>
      <c r="L9" s="57"/>
      <c r="M9" s="61"/>
      <c r="N9" s="62"/>
      <c r="O9" s="64"/>
      <c r="P9" s="57"/>
      <c r="Q9" s="57"/>
      <c r="R9" s="57"/>
      <c r="S9" s="57"/>
      <c r="T9" s="57"/>
      <c r="U9" s="57"/>
      <c r="V9" s="57"/>
      <c r="W9" s="71"/>
    </row>
    <row r="10" spans="3:23" ht="24" thickBot="1">
      <c r="G10" s="70"/>
      <c r="H10" s="47" t="s">
        <v>24</v>
      </c>
      <c r="I10" s="57"/>
      <c r="J10" s="57"/>
      <c r="K10" s="57"/>
      <c r="L10" s="57"/>
      <c r="M10" s="61"/>
      <c r="N10" s="65"/>
      <c r="O10" s="66"/>
      <c r="P10" s="57"/>
      <c r="Q10" s="57"/>
      <c r="R10" s="57"/>
      <c r="S10" s="57"/>
      <c r="T10" s="57"/>
      <c r="U10" s="57"/>
      <c r="V10" s="57"/>
      <c r="W10" s="71"/>
    </row>
    <row r="11" spans="3:23" ht="19" thickBot="1">
      <c r="G11" s="70"/>
      <c r="H11" s="57"/>
      <c r="I11" s="3" t="s">
        <v>21</v>
      </c>
      <c r="J11" s="44" t="s">
        <v>2</v>
      </c>
      <c r="K11" s="3" t="s">
        <v>19</v>
      </c>
      <c r="L11" s="57"/>
      <c r="M11" s="61"/>
      <c r="N11" s="60"/>
      <c r="O11" s="5"/>
      <c r="P11" s="57"/>
      <c r="Q11" s="57"/>
      <c r="R11" s="57"/>
      <c r="S11" s="57"/>
      <c r="T11" s="57"/>
      <c r="U11" s="57"/>
      <c r="V11" s="57"/>
      <c r="W11" s="71"/>
    </row>
    <row r="12" spans="3:23" ht="24" thickBot="1">
      <c r="G12" s="70"/>
      <c r="H12" s="51" t="s">
        <v>20</v>
      </c>
      <c r="I12" s="4">
        <v>6.5000000000000002E-2</v>
      </c>
      <c r="J12" s="45">
        <v>4.4999999999999998E-2</v>
      </c>
      <c r="K12" s="46">
        <f>K15/U45</f>
        <v>4.9603174603174614E-2</v>
      </c>
      <c r="L12" s="57"/>
      <c r="M12" s="61"/>
      <c r="N12" s="60"/>
      <c r="O12" s="5"/>
      <c r="P12" s="57"/>
      <c r="Q12" s="57"/>
      <c r="R12" s="57"/>
      <c r="S12" s="57"/>
      <c r="T12" s="57"/>
      <c r="U12" s="57"/>
      <c r="V12" s="57"/>
      <c r="W12" s="71"/>
    </row>
    <row r="13" spans="3:23" ht="23">
      <c r="G13" s="70"/>
      <c r="H13" s="48"/>
      <c r="I13" s="49"/>
      <c r="J13" s="49"/>
      <c r="K13" s="50" t="s">
        <v>0</v>
      </c>
      <c r="L13" s="57"/>
      <c r="M13" s="61"/>
      <c r="N13" s="60"/>
      <c r="O13" s="5"/>
      <c r="P13" s="57"/>
      <c r="Q13" s="57"/>
      <c r="R13" s="57"/>
      <c r="S13" s="57"/>
      <c r="T13" s="57"/>
      <c r="U13" s="57"/>
      <c r="V13" s="57"/>
      <c r="W13" s="71"/>
    </row>
    <row r="14" spans="3:23" ht="23">
      <c r="G14" s="70"/>
      <c r="H14" s="51" t="s">
        <v>38</v>
      </c>
      <c r="I14" s="52"/>
      <c r="J14" s="52"/>
      <c r="K14" s="53">
        <v>115</v>
      </c>
      <c r="L14" s="57"/>
      <c r="M14" s="61"/>
      <c r="N14" s="60"/>
      <c r="O14" s="5"/>
      <c r="P14" s="57"/>
      <c r="Q14" s="57"/>
      <c r="R14" s="57"/>
      <c r="S14" s="57"/>
      <c r="T14" s="57"/>
      <c r="U14" s="57"/>
      <c r="V14" s="57"/>
      <c r="W14" s="71"/>
    </row>
    <row r="15" spans="3:23" ht="24" thickBot="1">
      <c r="G15" s="70"/>
      <c r="H15" s="51" t="s">
        <v>39</v>
      </c>
      <c r="I15" s="52"/>
      <c r="J15" s="52"/>
      <c r="K15" s="53">
        <v>115</v>
      </c>
      <c r="L15" s="57"/>
      <c r="M15" s="61"/>
      <c r="N15" s="61"/>
      <c r="O15" s="57"/>
      <c r="P15" s="57"/>
      <c r="Q15" s="57"/>
      <c r="R15" s="57"/>
      <c r="S15" s="57"/>
      <c r="T15" s="57"/>
      <c r="U15" s="57"/>
      <c r="V15" s="57"/>
      <c r="W15" s="71"/>
    </row>
    <row r="16" spans="3:23" ht="24" thickBot="1">
      <c r="G16" s="70"/>
      <c r="H16" s="54" t="s">
        <v>15</v>
      </c>
      <c r="I16" s="55"/>
      <c r="J16" s="55"/>
      <c r="K16" s="56">
        <f>SUM(K14:K15)</f>
        <v>230</v>
      </c>
      <c r="L16" s="57"/>
      <c r="M16" s="57"/>
      <c r="N16" s="57"/>
      <c r="O16" s="57"/>
      <c r="P16" s="57"/>
      <c r="Q16" s="57"/>
      <c r="R16" s="57"/>
      <c r="S16" s="57"/>
      <c r="T16" s="57"/>
      <c r="U16" s="57"/>
      <c r="V16" s="57"/>
      <c r="W16" s="71"/>
    </row>
    <row r="17" spans="7:23">
      <c r="G17" s="70"/>
      <c r="H17" s="57"/>
      <c r="I17" s="57"/>
      <c r="J17" s="57"/>
      <c r="K17" s="57"/>
      <c r="L17" s="57"/>
      <c r="M17" s="57"/>
      <c r="N17" s="57"/>
      <c r="O17" s="57"/>
      <c r="P17" s="57"/>
      <c r="Q17" s="57"/>
      <c r="R17" s="57"/>
      <c r="S17" s="57"/>
      <c r="T17" s="57"/>
      <c r="U17" s="57"/>
      <c r="V17" s="57"/>
      <c r="W17" s="71"/>
    </row>
    <row r="18" spans="7:23" ht="15" thickBot="1">
      <c r="G18" s="70"/>
      <c r="H18" s="57"/>
      <c r="I18" s="57"/>
      <c r="J18" s="57"/>
      <c r="K18" s="57"/>
      <c r="L18" s="57"/>
      <c r="M18" s="57"/>
      <c r="N18" s="57"/>
      <c r="O18" s="57"/>
      <c r="P18" s="57"/>
      <c r="Q18" s="57"/>
      <c r="R18" s="57"/>
      <c r="S18" s="57"/>
      <c r="T18" s="57"/>
      <c r="U18" s="57"/>
      <c r="V18" s="57"/>
      <c r="W18" s="71"/>
    </row>
    <row r="19" spans="7:23" ht="17" thickBot="1">
      <c r="G19" s="70"/>
      <c r="H19" s="6" t="s">
        <v>36</v>
      </c>
      <c r="I19" s="80" t="s">
        <v>3</v>
      </c>
      <c r="J19" s="81"/>
      <c r="K19" s="81"/>
      <c r="L19" s="81"/>
      <c r="M19" s="81"/>
      <c r="N19" s="81"/>
      <c r="O19" s="81"/>
      <c r="P19" s="81"/>
      <c r="Q19" s="81"/>
      <c r="R19" s="82"/>
      <c r="S19" s="81"/>
      <c r="T19" s="82"/>
      <c r="U19" s="83"/>
      <c r="V19" s="57"/>
      <c r="W19" s="71"/>
    </row>
    <row r="20" spans="7:23" ht="23">
      <c r="G20" s="70"/>
      <c r="H20" s="7" t="s">
        <v>0</v>
      </c>
      <c r="I20" s="8" t="s">
        <v>4</v>
      </c>
      <c r="J20" s="9" t="s">
        <v>5</v>
      </c>
      <c r="K20" s="9" t="s">
        <v>6</v>
      </c>
      <c r="L20" s="10" t="s">
        <v>7</v>
      </c>
      <c r="M20" s="9" t="s">
        <v>8</v>
      </c>
      <c r="N20" s="10" t="s">
        <v>9</v>
      </c>
      <c r="O20" s="9" t="s">
        <v>25</v>
      </c>
      <c r="P20" s="10" t="s">
        <v>10</v>
      </c>
      <c r="Q20" s="11" t="s">
        <v>11</v>
      </c>
      <c r="R20" s="9" t="s">
        <v>12</v>
      </c>
      <c r="S20" s="10" t="s">
        <v>13</v>
      </c>
      <c r="T20" s="9" t="s">
        <v>14</v>
      </c>
      <c r="U20" s="12" t="s">
        <v>15</v>
      </c>
      <c r="V20" s="57"/>
      <c r="W20" s="71"/>
    </row>
    <row r="21" spans="7:23" ht="17" thickBot="1">
      <c r="G21" s="70"/>
      <c r="H21" s="13"/>
      <c r="I21" s="14" t="s">
        <v>0</v>
      </c>
      <c r="J21" s="14" t="s">
        <v>0</v>
      </c>
      <c r="K21" s="15" t="s">
        <v>0</v>
      </c>
      <c r="L21" s="14" t="s">
        <v>0</v>
      </c>
      <c r="M21" s="15" t="s">
        <v>0</v>
      </c>
      <c r="N21" s="14" t="s">
        <v>0</v>
      </c>
      <c r="O21" s="15" t="s">
        <v>0</v>
      </c>
      <c r="P21" s="14" t="s">
        <v>0</v>
      </c>
      <c r="Q21" s="15" t="s">
        <v>0</v>
      </c>
      <c r="R21" s="14" t="s">
        <v>0</v>
      </c>
      <c r="S21" s="15" t="s">
        <v>0</v>
      </c>
      <c r="T21" s="14" t="s">
        <v>0</v>
      </c>
      <c r="U21" s="16" t="s">
        <v>0</v>
      </c>
      <c r="V21" s="57"/>
      <c r="W21" s="71"/>
    </row>
    <row r="22" spans="7:23" ht="16">
      <c r="G22" s="70"/>
      <c r="H22" s="13" t="s">
        <v>1</v>
      </c>
      <c r="I22" s="17">
        <f>I40+I41+I43</f>
        <v>0</v>
      </c>
      <c r="J22" s="17">
        <f t="shared" ref="J22:T22" si="0">J40+J41+J43</f>
        <v>0</v>
      </c>
      <c r="K22" s="17">
        <f t="shared" si="0"/>
        <v>79.8</v>
      </c>
      <c r="L22" s="17">
        <f t="shared" si="0"/>
        <v>19.600000000000001</v>
      </c>
      <c r="M22" s="17">
        <f t="shared" si="0"/>
        <v>19.600000000000001</v>
      </c>
      <c r="N22" s="17">
        <f t="shared" si="0"/>
        <v>89.6</v>
      </c>
      <c r="O22" s="17">
        <f t="shared" si="0"/>
        <v>19.600000000000001</v>
      </c>
      <c r="P22" s="17">
        <f t="shared" si="0"/>
        <v>29.4</v>
      </c>
      <c r="Q22" s="17">
        <f t="shared" si="0"/>
        <v>109.2</v>
      </c>
      <c r="R22" s="17">
        <f t="shared" si="0"/>
        <v>39.200000000000003</v>
      </c>
      <c r="S22" s="17">
        <f t="shared" si="0"/>
        <v>39.200000000000003</v>
      </c>
      <c r="T22" s="17">
        <f t="shared" si="0"/>
        <v>109.2</v>
      </c>
      <c r="U22" s="18">
        <f>SUM(I22:T22)</f>
        <v>554.4</v>
      </c>
      <c r="V22" s="57"/>
      <c r="W22" s="71"/>
    </row>
    <row r="23" spans="7:23" ht="17" thickBot="1">
      <c r="G23" s="70"/>
      <c r="H23" s="19" t="s">
        <v>2</v>
      </c>
      <c r="I23" s="17">
        <f>I37+I38</f>
        <v>210</v>
      </c>
      <c r="J23" s="17">
        <f t="shared" ref="J23:T23" si="1">J37+J38</f>
        <v>84</v>
      </c>
      <c r="K23" s="17">
        <f t="shared" si="1"/>
        <v>210</v>
      </c>
      <c r="L23" s="17">
        <f t="shared" si="1"/>
        <v>84</v>
      </c>
      <c r="M23" s="17">
        <f t="shared" si="1"/>
        <v>210</v>
      </c>
      <c r="N23" s="17">
        <f t="shared" si="1"/>
        <v>42</v>
      </c>
      <c r="O23" s="17">
        <f t="shared" si="1"/>
        <v>210</v>
      </c>
      <c r="P23" s="17">
        <f t="shared" si="1"/>
        <v>84</v>
      </c>
      <c r="Q23" s="17">
        <f t="shared" si="1"/>
        <v>210</v>
      </c>
      <c r="R23" s="17">
        <f t="shared" si="1"/>
        <v>42</v>
      </c>
      <c r="S23" s="17">
        <f t="shared" si="1"/>
        <v>294</v>
      </c>
      <c r="T23" s="17">
        <f t="shared" si="1"/>
        <v>84</v>
      </c>
      <c r="U23" s="18">
        <f>SUM(I23:T23)</f>
        <v>1764</v>
      </c>
      <c r="V23" s="57"/>
      <c r="W23" s="71"/>
    </row>
    <row r="24" spans="7:23" ht="17" thickBot="1">
      <c r="G24" s="70"/>
      <c r="H24" s="21" t="s">
        <v>16</v>
      </c>
      <c r="I24" s="22">
        <f>SUM(I22:I23)</f>
        <v>210</v>
      </c>
      <c r="J24" s="22">
        <f t="shared" ref="J24" si="2">SUM(J22:J23)</f>
        <v>84</v>
      </c>
      <c r="K24" s="22">
        <f t="shared" ref="K24" si="3">SUM(K22:K23)</f>
        <v>289.8</v>
      </c>
      <c r="L24" s="22">
        <f t="shared" ref="L24" si="4">SUM(L22:L23)</f>
        <v>103.6</v>
      </c>
      <c r="M24" s="22">
        <f t="shared" ref="M24" si="5">SUM(M22:M23)</f>
        <v>229.6</v>
      </c>
      <c r="N24" s="22">
        <f t="shared" ref="N24" si="6">SUM(N22:N23)</f>
        <v>131.6</v>
      </c>
      <c r="O24" s="22">
        <f t="shared" ref="O24" si="7">SUM(O22:O23)</f>
        <v>229.6</v>
      </c>
      <c r="P24" s="22">
        <f t="shared" ref="P24" si="8">SUM(P22:P23)</f>
        <v>113.4</v>
      </c>
      <c r="Q24" s="22">
        <f t="shared" ref="Q24" si="9">SUM(Q22:Q23)</f>
        <v>319.2</v>
      </c>
      <c r="R24" s="20">
        <f t="shared" ref="R24" si="10">SUM(R22:R23)</f>
        <v>81.2</v>
      </c>
      <c r="S24" s="22">
        <f t="shared" ref="S24" si="11">SUM(S22:S23)</f>
        <v>333.2</v>
      </c>
      <c r="T24" s="20">
        <f t="shared" ref="T24" si="12">SUM(T22:T23)</f>
        <v>193.2</v>
      </c>
      <c r="U24" s="22">
        <f>SUM(I24:T24)</f>
        <v>2318.3999999999996</v>
      </c>
      <c r="V24" s="57"/>
      <c r="W24" s="71"/>
    </row>
    <row r="25" spans="7:23" ht="16">
      <c r="G25" s="70"/>
      <c r="H25" s="23"/>
      <c r="I25" s="9"/>
      <c r="J25" s="9"/>
      <c r="K25" s="10"/>
      <c r="L25" s="9"/>
      <c r="M25" s="10"/>
      <c r="N25" s="9"/>
      <c r="O25" s="10"/>
      <c r="P25" s="9"/>
      <c r="Q25" s="10"/>
      <c r="R25" s="9"/>
      <c r="S25" s="10"/>
      <c r="T25" s="11"/>
      <c r="U25" s="9"/>
      <c r="V25" s="57"/>
      <c r="W25" s="71"/>
    </row>
    <row r="26" spans="7:23" ht="16">
      <c r="G26" s="70"/>
      <c r="H26" s="24" t="s">
        <v>17</v>
      </c>
      <c r="I26" s="17">
        <f t="shared" ref="I26:T26" si="13">(I22*$I$12)+(I23*$J$12)</f>
        <v>9.4499999999999993</v>
      </c>
      <c r="J26" s="17">
        <f t="shared" si="13"/>
        <v>3.78</v>
      </c>
      <c r="K26" s="17">
        <f t="shared" si="13"/>
        <v>14.637</v>
      </c>
      <c r="L26" s="17">
        <f t="shared" si="13"/>
        <v>5.0540000000000003</v>
      </c>
      <c r="M26" s="17">
        <f t="shared" si="13"/>
        <v>10.724</v>
      </c>
      <c r="N26" s="17">
        <f t="shared" si="13"/>
        <v>7.7139999999999995</v>
      </c>
      <c r="O26" s="17">
        <f t="shared" si="13"/>
        <v>10.724</v>
      </c>
      <c r="P26" s="17">
        <f t="shared" si="13"/>
        <v>5.6909999999999998</v>
      </c>
      <c r="Q26" s="17">
        <f t="shared" si="13"/>
        <v>16.548000000000002</v>
      </c>
      <c r="R26" s="17">
        <f t="shared" si="13"/>
        <v>4.4380000000000006</v>
      </c>
      <c r="S26" s="17">
        <f t="shared" si="13"/>
        <v>15.777999999999999</v>
      </c>
      <c r="T26" s="17">
        <f t="shared" si="13"/>
        <v>10.878</v>
      </c>
      <c r="U26" s="17">
        <f>SUM(I26:T26)</f>
        <v>115.41600000000001</v>
      </c>
      <c r="V26" s="57"/>
      <c r="W26" s="71"/>
    </row>
    <row r="27" spans="7:23" ht="14.25" customHeight="1">
      <c r="G27" s="70"/>
      <c r="H27" s="24" t="s">
        <v>18</v>
      </c>
      <c r="I27" s="17">
        <f>($K$14)/12</f>
        <v>9.5833333333333339</v>
      </c>
      <c r="J27" s="17">
        <f t="shared" ref="J27:T27" si="14">($K$14)/12</f>
        <v>9.5833333333333339</v>
      </c>
      <c r="K27" s="17">
        <f t="shared" si="14"/>
        <v>9.5833333333333339</v>
      </c>
      <c r="L27" s="17">
        <f t="shared" si="14"/>
        <v>9.5833333333333339</v>
      </c>
      <c r="M27" s="17">
        <f t="shared" si="14"/>
        <v>9.5833333333333339</v>
      </c>
      <c r="N27" s="17">
        <f t="shared" si="14"/>
        <v>9.5833333333333339</v>
      </c>
      <c r="O27" s="17">
        <f t="shared" si="14"/>
        <v>9.5833333333333339</v>
      </c>
      <c r="P27" s="17">
        <f t="shared" si="14"/>
        <v>9.5833333333333339</v>
      </c>
      <c r="Q27" s="17">
        <f t="shared" si="14"/>
        <v>9.5833333333333339</v>
      </c>
      <c r="R27" s="17">
        <f t="shared" si="14"/>
        <v>9.5833333333333339</v>
      </c>
      <c r="S27" s="17">
        <f t="shared" si="14"/>
        <v>9.5833333333333339</v>
      </c>
      <c r="T27" s="17">
        <f t="shared" si="14"/>
        <v>9.5833333333333339</v>
      </c>
      <c r="U27" s="17">
        <f>SUM(I27:T27)</f>
        <v>114.99999999999999</v>
      </c>
      <c r="V27" s="57"/>
      <c r="W27" s="71"/>
    </row>
    <row r="28" spans="7:23" ht="17" thickBot="1">
      <c r="G28" s="70"/>
      <c r="H28" s="24"/>
      <c r="I28" s="25"/>
      <c r="J28" s="25"/>
      <c r="K28" s="26"/>
      <c r="L28" s="25"/>
      <c r="M28" s="26"/>
      <c r="N28" s="25"/>
      <c r="O28" s="26"/>
      <c r="P28" s="25"/>
      <c r="Q28" s="26"/>
      <c r="R28" s="25"/>
      <c r="S28" s="26"/>
      <c r="T28" s="27"/>
      <c r="U28" s="25"/>
      <c r="V28" s="57"/>
      <c r="W28" s="71"/>
    </row>
    <row r="29" spans="7:23" ht="17" thickBot="1">
      <c r="G29" s="70"/>
      <c r="H29" s="28" t="s">
        <v>40</v>
      </c>
      <c r="I29" s="22">
        <f t="shared" ref="I29:U29" si="15">SUM(I26:I27)</f>
        <v>19.033333333333331</v>
      </c>
      <c r="J29" s="22">
        <f t="shared" si="15"/>
        <v>13.363333333333333</v>
      </c>
      <c r="K29" s="22">
        <f t="shared" si="15"/>
        <v>24.220333333333336</v>
      </c>
      <c r="L29" s="22">
        <f t="shared" si="15"/>
        <v>14.637333333333334</v>
      </c>
      <c r="M29" s="22">
        <f t="shared" si="15"/>
        <v>20.307333333333332</v>
      </c>
      <c r="N29" s="22">
        <f t="shared" si="15"/>
        <v>17.297333333333334</v>
      </c>
      <c r="O29" s="22">
        <f t="shared" si="15"/>
        <v>20.307333333333332</v>
      </c>
      <c r="P29" s="22">
        <f t="shared" si="15"/>
        <v>15.274333333333335</v>
      </c>
      <c r="Q29" s="22">
        <f t="shared" si="15"/>
        <v>26.131333333333338</v>
      </c>
      <c r="R29" s="22">
        <f t="shared" si="15"/>
        <v>14.021333333333335</v>
      </c>
      <c r="S29" s="22">
        <f t="shared" si="15"/>
        <v>25.361333333333334</v>
      </c>
      <c r="T29" s="29">
        <f t="shared" si="15"/>
        <v>20.461333333333336</v>
      </c>
      <c r="U29" s="22">
        <f t="shared" si="15"/>
        <v>230.416</v>
      </c>
      <c r="V29" s="57"/>
      <c r="W29" s="71"/>
    </row>
    <row r="30" spans="7:23">
      <c r="G30" s="70"/>
      <c r="H30" s="57"/>
      <c r="I30" s="57"/>
      <c r="J30" s="57"/>
      <c r="K30" s="57"/>
      <c r="L30" s="57"/>
      <c r="M30" s="57"/>
      <c r="N30" s="57"/>
      <c r="O30" s="57"/>
      <c r="P30" s="57"/>
      <c r="Q30" s="57"/>
      <c r="R30" s="57"/>
      <c r="S30" s="57"/>
      <c r="T30" s="57"/>
      <c r="U30" s="57"/>
      <c r="V30" s="57"/>
      <c r="W30" s="71"/>
    </row>
    <row r="31" spans="7:23">
      <c r="G31" s="70"/>
      <c r="H31" s="57"/>
      <c r="I31" s="57"/>
      <c r="J31" s="57"/>
      <c r="K31" s="57"/>
      <c r="L31" s="57"/>
      <c r="M31" s="57"/>
      <c r="N31" s="57"/>
      <c r="O31" s="57"/>
      <c r="P31" s="57"/>
      <c r="Q31" s="57"/>
      <c r="R31" s="57"/>
      <c r="S31" s="57"/>
      <c r="T31" s="57"/>
      <c r="U31" s="57"/>
      <c r="V31" s="57"/>
      <c r="W31" s="71"/>
    </row>
    <row r="32" spans="7:23" ht="15" thickBot="1">
      <c r="G32" s="70"/>
      <c r="H32" s="57"/>
      <c r="I32" s="57"/>
      <c r="J32" s="57"/>
      <c r="K32" s="57"/>
      <c r="L32" s="57"/>
      <c r="M32" s="57"/>
      <c r="N32" s="57"/>
      <c r="O32" s="57"/>
      <c r="P32" s="57"/>
      <c r="Q32" s="57"/>
      <c r="R32" s="57"/>
      <c r="S32" s="57"/>
      <c r="T32" s="57"/>
      <c r="U32" s="57"/>
      <c r="V32" s="57"/>
      <c r="W32" s="71"/>
    </row>
    <row r="33" spans="7:23" ht="16">
      <c r="G33" s="70"/>
      <c r="H33" s="30" t="s">
        <v>37</v>
      </c>
      <c r="I33" s="77" t="s">
        <v>4</v>
      </c>
      <c r="J33" s="10" t="s">
        <v>5</v>
      </c>
      <c r="K33" s="9" t="s">
        <v>6</v>
      </c>
      <c r="L33" s="10" t="s">
        <v>7</v>
      </c>
      <c r="M33" s="9" t="s">
        <v>8</v>
      </c>
      <c r="N33" s="10" t="s">
        <v>9</v>
      </c>
      <c r="O33" s="9" t="s">
        <v>25</v>
      </c>
      <c r="P33" s="10" t="s">
        <v>10</v>
      </c>
      <c r="Q33" s="9" t="s">
        <v>11</v>
      </c>
      <c r="R33" s="10" t="s">
        <v>12</v>
      </c>
      <c r="S33" s="9" t="s">
        <v>13</v>
      </c>
      <c r="T33" s="12" t="s">
        <v>14</v>
      </c>
      <c r="U33" s="75" t="s">
        <v>15</v>
      </c>
      <c r="V33" s="57"/>
      <c r="W33" s="71"/>
    </row>
    <row r="34" spans="7:23" ht="15" thickBot="1">
      <c r="G34" s="70"/>
      <c r="H34" s="31" t="s">
        <v>26</v>
      </c>
      <c r="I34" s="33" t="s">
        <v>0</v>
      </c>
      <c r="J34" s="32" t="s">
        <v>0</v>
      </c>
      <c r="K34" s="33" t="s">
        <v>0</v>
      </c>
      <c r="L34" s="32" t="s">
        <v>0</v>
      </c>
      <c r="M34" s="33" t="s">
        <v>0</v>
      </c>
      <c r="N34" s="32" t="s">
        <v>0</v>
      </c>
      <c r="O34" s="33" t="s">
        <v>0</v>
      </c>
      <c r="P34" s="32" t="s">
        <v>0</v>
      </c>
      <c r="Q34" s="33" t="s">
        <v>0</v>
      </c>
      <c r="R34" s="32" t="s">
        <v>0</v>
      </c>
      <c r="S34" s="33" t="s">
        <v>0</v>
      </c>
      <c r="T34" s="76" t="s">
        <v>0</v>
      </c>
      <c r="U34" s="76" t="s">
        <v>0</v>
      </c>
      <c r="V34" s="57"/>
      <c r="W34" s="71"/>
    </row>
    <row r="35" spans="7:23">
      <c r="G35" s="70"/>
      <c r="H35" s="34"/>
      <c r="I35" s="36"/>
      <c r="J35" s="35"/>
      <c r="K35" s="36"/>
      <c r="L35" s="35"/>
      <c r="M35" s="36"/>
      <c r="N35" s="35"/>
      <c r="O35" s="36"/>
      <c r="P35" s="35"/>
      <c r="Q35" s="36"/>
      <c r="R35" s="35"/>
      <c r="S35" s="36"/>
      <c r="T35" s="35"/>
      <c r="U35" s="36"/>
      <c r="V35" s="57"/>
      <c r="W35" s="71"/>
    </row>
    <row r="36" spans="7:23">
      <c r="G36" s="70"/>
      <c r="H36" s="37" t="s">
        <v>27</v>
      </c>
      <c r="I36" s="36"/>
      <c r="J36" s="35"/>
      <c r="K36" s="36"/>
      <c r="L36" s="35"/>
      <c r="M36" s="36"/>
      <c r="N36" s="35"/>
      <c r="O36" s="36"/>
      <c r="P36" s="35"/>
      <c r="Q36" s="36"/>
      <c r="R36" s="35"/>
      <c r="S36" s="36"/>
      <c r="T36" s="35"/>
      <c r="U36" s="36"/>
      <c r="V36" s="57"/>
      <c r="W36" s="71"/>
    </row>
    <row r="37" spans="7:23">
      <c r="G37" s="70"/>
      <c r="H37" s="34" t="s">
        <v>29</v>
      </c>
      <c r="I37" s="39">
        <v>210</v>
      </c>
      <c r="J37" s="38"/>
      <c r="K37" s="39">
        <v>210</v>
      </c>
      <c r="L37" s="38"/>
      <c r="M37" s="39">
        <v>210</v>
      </c>
      <c r="N37" s="38"/>
      <c r="O37" s="39">
        <v>210</v>
      </c>
      <c r="P37" s="38"/>
      <c r="Q37" s="39">
        <v>210</v>
      </c>
      <c r="R37" s="38"/>
      <c r="S37" s="39">
        <v>210</v>
      </c>
      <c r="T37" s="38"/>
      <c r="U37" s="39">
        <f>SUM(I37:T37)</f>
        <v>1260</v>
      </c>
      <c r="V37" s="57"/>
      <c r="W37" s="71"/>
    </row>
    <row r="38" spans="7:23">
      <c r="G38" s="70"/>
      <c r="H38" s="34" t="s">
        <v>30</v>
      </c>
      <c r="I38" s="39"/>
      <c r="J38" s="38">
        <v>84</v>
      </c>
      <c r="K38" s="39"/>
      <c r="L38" s="38">
        <v>84</v>
      </c>
      <c r="M38" s="39"/>
      <c r="N38" s="38">
        <v>42</v>
      </c>
      <c r="O38" s="39"/>
      <c r="P38" s="38">
        <v>84</v>
      </c>
      <c r="Q38" s="39"/>
      <c r="R38" s="38">
        <v>42</v>
      </c>
      <c r="S38" s="39">
        <v>84</v>
      </c>
      <c r="T38" s="38">
        <v>84</v>
      </c>
      <c r="U38" s="39">
        <f>SUM(I38:T38)</f>
        <v>504</v>
      </c>
      <c r="V38" s="57"/>
      <c r="W38" s="71"/>
    </row>
    <row r="39" spans="7:23">
      <c r="G39" s="70"/>
      <c r="H39" s="37" t="s">
        <v>31</v>
      </c>
      <c r="I39" s="39"/>
      <c r="J39" s="38"/>
      <c r="K39" s="39"/>
      <c r="L39" s="38"/>
      <c r="M39" s="39"/>
      <c r="N39" s="38"/>
      <c r="O39" s="39"/>
      <c r="P39" s="38"/>
      <c r="Q39" s="39"/>
      <c r="R39" s="38"/>
      <c r="S39" s="39"/>
      <c r="T39" s="38"/>
      <c r="U39" s="39"/>
      <c r="V39" s="57"/>
      <c r="W39" s="71"/>
    </row>
    <row r="40" spans="7:23">
      <c r="G40" s="70"/>
      <c r="H40" s="34" t="s">
        <v>32</v>
      </c>
      <c r="I40" s="39"/>
      <c r="J40" s="38"/>
      <c r="K40" s="39">
        <v>0</v>
      </c>
      <c r="L40" s="38">
        <v>10</v>
      </c>
      <c r="M40" s="39">
        <v>10</v>
      </c>
      <c r="N40" s="38">
        <v>10</v>
      </c>
      <c r="O40" s="39">
        <v>10</v>
      </c>
      <c r="P40" s="38">
        <v>15.2</v>
      </c>
      <c r="Q40" s="39">
        <v>20</v>
      </c>
      <c r="R40" s="38">
        <v>20</v>
      </c>
      <c r="S40" s="39">
        <v>20</v>
      </c>
      <c r="T40" s="38"/>
      <c r="U40" s="39">
        <f t="shared" ref="U40:U41" si="16">SUM(I40:T40)</f>
        <v>115.2</v>
      </c>
      <c r="V40" s="57"/>
      <c r="W40" s="71"/>
    </row>
    <row r="41" spans="7:23">
      <c r="G41" s="70"/>
      <c r="H41" s="34" t="s">
        <v>33</v>
      </c>
      <c r="I41" s="39"/>
      <c r="J41" s="38"/>
      <c r="K41" s="39">
        <v>70</v>
      </c>
      <c r="L41" s="38"/>
      <c r="M41" s="39"/>
      <c r="N41" s="38">
        <v>70</v>
      </c>
      <c r="O41" s="39"/>
      <c r="P41" s="38"/>
      <c r="Q41" s="39">
        <v>70</v>
      </c>
      <c r="R41" s="38"/>
      <c r="S41" s="39"/>
      <c r="T41" s="38">
        <v>70</v>
      </c>
      <c r="U41" s="39">
        <f t="shared" si="16"/>
        <v>280</v>
      </c>
      <c r="V41" s="57"/>
      <c r="W41" s="71"/>
    </row>
    <row r="42" spans="7:23">
      <c r="G42" s="70"/>
      <c r="H42" s="37" t="s">
        <v>34</v>
      </c>
      <c r="I42" s="39"/>
      <c r="J42" s="38"/>
      <c r="K42" s="39"/>
      <c r="L42" s="38"/>
      <c r="M42" s="39"/>
      <c r="N42" s="38"/>
      <c r="O42" s="39"/>
      <c r="P42" s="38"/>
      <c r="Q42" s="39"/>
      <c r="R42" s="38"/>
      <c r="S42" s="39"/>
      <c r="T42" s="38"/>
      <c r="U42" s="39"/>
      <c r="V42" s="57"/>
      <c r="W42" s="71"/>
    </row>
    <row r="43" spans="7:23">
      <c r="G43" s="70"/>
      <c r="H43" s="34" t="s">
        <v>35</v>
      </c>
      <c r="I43" s="39"/>
      <c r="J43" s="38"/>
      <c r="K43" s="79">
        <v>9.8000000000000007</v>
      </c>
      <c r="L43" s="38">
        <v>9.6</v>
      </c>
      <c r="M43" s="39">
        <v>9.6</v>
      </c>
      <c r="N43" s="38">
        <v>9.6</v>
      </c>
      <c r="O43" s="39">
        <v>9.6</v>
      </c>
      <c r="P43" s="38">
        <v>14.2</v>
      </c>
      <c r="Q43" s="39">
        <v>19.2</v>
      </c>
      <c r="R43" s="38">
        <v>19.2</v>
      </c>
      <c r="S43" s="39">
        <v>19.2</v>
      </c>
      <c r="T43" s="38">
        <v>39.200000000000003</v>
      </c>
      <c r="U43" s="39">
        <f>SUM(I43:T43)</f>
        <v>159.20000000000002</v>
      </c>
      <c r="V43" s="57"/>
      <c r="W43" s="71"/>
    </row>
    <row r="44" spans="7:23" ht="15" thickBot="1">
      <c r="G44" s="70"/>
      <c r="H44" s="34"/>
      <c r="I44" s="39"/>
      <c r="J44" s="38"/>
      <c r="K44" s="39"/>
      <c r="L44" s="38"/>
      <c r="M44" s="39"/>
      <c r="N44" s="38"/>
      <c r="O44" s="39"/>
      <c r="P44" s="38"/>
      <c r="Q44" s="39"/>
      <c r="R44" s="38"/>
      <c r="S44" s="39"/>
      <c r="T44" s="38"/>
      <c r="U44" s="39"/>
      <c r="V44" s="57"/>
      <c r="W44" s="71"/>
    </row>
    <row r="45" spans="7:23" ht="15" thickBot="1">
      <c r="G45" s="70"/>
      <c r="H45" s="40" t="s">
        <v>28</v>
      </c>
      <c r="I45" s="78">
        <f>SUM(I37:I44)</f>
        <v>210</v>
      </c>
      <c r="J45" s="41">
        <f t="shared" ref="J45:U45" si="17">SUM(J37:J44)</f>
        <v>84</v>
      </c>
      <c r="K45" s="43">
        <f t="shared" si="17"/>
        <v>289.8</v>
      </c>
      <c r="L45" s="42">
        <f t="shared" si="17"/>
        <v>103.6</v>
      </c>
      <c r="M45" s="43">
        <f t="shared" si="17"/>
        <v>229.6</v>
      </c>
      <c r="N45" s="42">
        <f t="shared" si="17"/>
        <v>131.6</v>
      </c>
      <c r="O45" s="43">
        <f t="shared" si="17"/>
        <v>229.6</v>
      </c>
      <c r="P45" s="42">
        <f t="shared" si="17"/>
        <v>113.4</v>
      </c>
      <c r="Q45" s="43">
        <f t="shared" si="17"/>
        <v>319.2</v>
      </c>
      <c r="R45" s="42">
        <f t="shared" si="17"/>
        <v>81.2</v>
      </c>
      <c r="S45" s="43">
        <f t="shared" si="17"/>
        <v>333.2</v>
      </c>
      <c r="T45" s="42">
        <f t="shared" si="17"/>
        <v>193.2</v>
      </c>
      <c r="U45" s="43">
        <f t="shared" si="17"/>
        <v>2318.3999999999996</v>
      </c>
      <c r="V45" s="57"/>
      <c r="W45" s="71"/>
    </row>
    <row r="46" spans="7:23">
      <c r="G46" s="70"/>
      <c r="H46" s="57"/>
      <c r="I46" s="57"/>
      <c r="J46" s="57"/>
      <c r="K46" s="57"/>
      <c r="L46" s="57"/>
      <c r="M46" s="57"/>
      <c r="N46" s="57"/>
      <c r="O46" s="57"/>
      <c r="P46" s="57"/>
      <c r="Q46" s="57"/>
      <c r="R46" s="57"/>
      <c r="S46" s="57"/>
      <c r="T46" s="57"/>
      <c r="U46" s="57"/>
      <c r="V46" s="57"/>
      <c r="W46" s="71"/>
    </row>
    <row r="47" spans="7:23">
      <c r="G47" s="70"/>
      <c r="H47" s="57"/>
      <c r="I47" s="57"/>
      <c r="J47" s="57"/>
      <c r="K47" s="57"/>
      <c r="L47" s="57"/>
      <c r="M47" s="57"/>
      <c r="N47" s="57"/>
      <c r="O47" s="57"/>
      <c r="P47" s="57"/>
      <c r="Q47" s="57"/>
      <c r="R47" s="57"/>
      <c r="S47" s="57"/>
      <c r="T47" s="57"/>
      <c r="U47" s="57"/>
      <c r="V47" s="57"/>
      <c r="W47" s="71"/>
    </row>
    <row r="48" spans="7:23">
      <c r="G48" s="70"/>
      <c r="H48" s="57"/>
      <c r="I48" s="57"/>
      <c r="J48" s="57"/>
      <c r="K48" s="57"/>
      <c r="L48" s="57"/>
      <c r="M48" s="57"/>
      <c r="N48" s="57"/>
      <c r="O48" s="57"/>
      <c r="P48" s="57"/>
      <c r="Q48" s="57"/>
      <c r="R48" s="57"/>
      <c r="S48" s="57"/>
      <c r="T48" s="57"/>
      <c r="U48" s="57"/>
      <c r="V48" s="57"/>
      <c r="W48" s="71"/>
    </row>
    <row r="49" spans="7:23">
      <c r="G49" s="70"/>
      <c r="H49" s="57"/>
      <c r="I49" s="57"/>
      <c r="J49" s="57"/>
      <c r="K49" s="57"/>
      <c r="L49" s="57"/>
      <c r="M49" s="57"/>
      <c r="N49" s="57"/>
      <c r="O49" s="57"/>
      <c r="P49" s="57"/>
      <c r="Q49" s="57"/>
      <c r="R49" s="57"/>
      <c r="S49" s="57"/>
      <c r="T49" s="57"/>
      <c r="U49" s="57"/>
      <c r="V49" s="57"/>
      <c r="W49" s="71"/>
    </row>
    <row r="50" spans="7:23">
      <c r="G50" s="70"/>
      <c r="H50" s="57"/>
      <c r="I50" s="57"/>
      <c r="J50" s="57"/>
      <c r="K50" s="57"/>
      <c r="L50" s="57"/>
      <c r="M50" s="57"/>
      <c r="N50" s="57"/>
      <c r="O50" s="57"/>
      <c r="P50" s="57"/>
      <c r="Q50" s="57"/>
      <c r="R50" s="57"/>
      <c r="S50" s="57"/>
      <c r="T50" s="57"/>
      <c r="U50" s="57"/>
      <c r="V50" s="57"/>
      <c r="W50" s="71"/>
    </row>
    <row r="51" spans="7:23">
      <c r="G51" s="70"/>
      <c r="H51" s="57"/>
      <c r="I51" s="57"/>
      <c r="J51" s="57"/>
      <c r="K51" s="57"/>
      <c r="L51" s="57"/>
      <c r="M51" s="57"/>
      <c r="N51" s="57"/>
      <c r="O51" s="57"/>
      <c r="P51" s="57"/>
      <c r="Q51" s="57"/>
      <c r="R51" s="57"/>
      <c r="S51" s="57"/>
      <c r="T51" s="57"/>
      <c r="U51" s="57"/>
      <c r="V51" s="57"/>
      <c r="W51" s="71"/>
    </row>
    <row r="52" spans="7:23">
      <c r="G52" s="70"/>
      <c r="H52" s="57"/>
      <c r="I52" s="57"/>
      <c r="J52" s="57"/>
      <c r="K52" s="57"/>
      <c r="L52" s="57"/>
      <c r="M52" s="57"/>
      <c r="N52" s="57"/>
      <c r="O52" s="57"/>
      <c r="P52" s="57"/>
      <c r="Q52" s="57"/>
      <c r="R52" s="57"/>
      <c r="S52" s="57"/>
      <c r="T52" s="57"/>
      <c r="U52" s="57"/>
      <c r="V52" s="57"/>
      <c r="W52" s="71"/>
    </row>
    <row r="53" spans="7:23">
      <c r="G53" s="70"/>
      <c r="H53" s="57"/>
      <c r="I53" s="57"/>
      <c r="J53" s="57"/>
      <c r="K53" s="57"/>
      <c r="L53" s="57"/>
      <c r="M53" s="57"/>
      <c r="N53" s="57"/>
      <c r="O53" s="57"/>
      <c r="P53" s="57"/>
      <c r="Q53" s="57"/>
      <c r="R53" s="57"/>
      <c r="S53" s="57"/>
      <c r="T53" s="57"/>
      <c r="U53" s="57"/>
      <c r="V53" s="57"/>
      <c r="W53" s="71"/>
    </row>
    <row r="54" spans="7:23">
      <c r="G54" s="70"/>
      <c r="H54" s="57"/>
      <c r="I54" s="57"/>
      <c r="J54" s="57"/>
      <c r="K54" s="57"/>
      <c r="L54" s="57"/>
      <c r="M54" s="57"/>
      <c r="N54" s="57"/>
      <c r="O54" s="57"/>
      <c r="P54" s="57"/>
      <c r="Q54" s="57"/>
      <c r="R54" s="57"/>
      <c r="S54" s="57"/>
      <c r="T54" s="57"/>
      <c r="U54" s="57"/>
      <c r="V54" s="57"/>
      <c r="W54" s="71"/>
    </row>
    <row r="55" spans="7:23">
      <c r="G55" s="70"/>
      <c r="H55" s="57"/>
      <c r="I55" s="57"/>
      <c r="J55" s="57"/>
      <c r="K55" s="57"/>
      <c r="L55" s="57"/>
      <c r="M55" s="57"/>
      <c r="N55" s="57"/>
      <c r="O55" s="57"/>
      <c r="P55" s="57"/>
      <c r="Q55" s="57"/>
      <c r="R55" s="57"/>
      <c r="S55" s="57"/>
      <c r="T55" s="57"/>
      <c r="U55" s="57"/>
      <c r="V55" s="57"/>
      <c r="W55" s="71"/>
    </row>
    <row r="56" spans="7:23">
      <c r="G56" s="70"/>
      <c r="H56" s="57"/>
      <c r="I56" s="57"/>
      <c r="J56" s="57"/>
      <c r="K56" s="57"/>
      <c r="L56" s="57"/>
      <c r="M56" s="57"/>
      <c r="N56" s="57"/>
      <c r="O56" s="57"/>
      <c r="P56" s="57"/>
      <c r="Q56" s="57"/>
      <c r="R56" s="57"/>
      <c r="S56" s="57"/>
      <c r="T56" s="57"/>
      <c r="U56" s="57"/>
      <c r="V56" s="57"/>
      <c r="W56" s="71"/>
    </row>
    <row r="57" spans="7:23">
      <c r="G57" s="70"/>
      <c r="H57" s="57"/>
      <c r="I57" s="57"/>
      <c r="J57" s="57"/>
      <c r="K57" s="57"/>
      <c r="L57" s="57"/>
      <c r="M57" s="57"/>
      <c r="N57" s="57"/>
      <c r="O57" s="57"/>
      <c r="P57" s="57"/>
      <c r="Q57" s="57"/>
      <c r="R57" s="57"/>
      <c r="S57" s="57"/>
      <c r="T57" s="57"/>
      <c r="U57" s="57"/>
      <c r="V57" s="57"/>
      <c r="W57" s="71"/>
    </row>
    <row r="58" spans="7:23">
      <c r="G58" s="70"/>
      <c r="H58" s="57"/>
      <c r="I58" s="57"/>
      <c r="J58" s="57"/>
      <c r="K58" s="57"/>
      <c r="L58" s="57"/>
      <c r="M58" s="57"/>
      <c r="N58" s="57"/>
      <c r="O58" s="57"/>
      <c r="P58" s="57"/>
      <c r="Q58" s="57"/>
      <c r="R58" s="57"/>
      <c r="S58" s="57"/>
      <c r="T58" s="57"/>
      <c r="U58" s="57"/>
      <c r="V58" s="57"/>
      <c r="W58" s="71"/>
    </row>
    <row r="59" spans="7:23">
      <c r="G59" s="70"/>
      <c r="H59" s="57"/>
      <c r="I59" s="57"/>
      <c r="J59" s="57"/>
      <c r="K59" s="57"/>
      <c r="L59" s="57"/>
      <c r="M59" s="57"/>
      <c r="N59" s="57"/>
      <c r="O59" s="57"/>
      <c r="P59" s="57"/>
      <c r="Q59" s="57"/>
      <c r="R59" s="57"/>
      <c r="S59" s="57"/>
      <c r="T59" s="57"/>
      <c r="U59" s="57"/>
      <c r="V59" s="57"/>
      <c r="W59" s="71"/>
    </row>
    <row r="60" spans="7:23">
      <c r="G60" s="70"/>
      <c r="H60" s="57"/>
      <c r="I60" s="57"/>
      <c r="J60" s="57"/>
      <c r="K60" s="57"/>
      <c r="L60" s="57"/>
      <c r="M60" s="57"/>
      <c r="N60" s="57"/>
      <c r="O60" s="57"/>
      <c r="P60" s="57"/>
      <c r="Q60" s="57"/>
      <c r="R60" s="57"/>
      <c r="S60" s="57"/>
      <c r="T60" s="57"/>
      <c r="U60" s="57"/>
      <c r="V60" s="57"/>
      <c r="W60" s="71"/>
    </row>
    <row r="61" spans="7:23">
      <c r="G61" s="70"/>
      <c r="H61" s="57"/>
      <c r="I61" s="57"/>
      <c r="J61" s="57"/>
      <c r="K61" s="57"/>
      <c r="L61" s="57"/>
      <c r="M61" s="57"/>
      <c r="N61" s="57"/>
      <c r="O61" s="57"/>
      <c r="P61" s="57"/>
      <c r="Q61" s="57"/>
      <c r="R61" s="57"/>
      <c r="S61" s="57"/>
      <c r="T61" s="57"/>
      <c r="U61" s="57"/>
      <c r="V61" s="57"/>
      <c r="W61" s="71"/>
    </row>
    <row r="62" spans="7:23">
      <c r="G62" s="70"/>
      <c r="H62" s="57"/>
      <c r="I62" s="57"/>
      <c r="J62" s="57"/>
      <c r="K62" s="57"/>
      <c r="L62" s="57"/>
      <c r="M62" s="57"/>
      <c r="N62" s="57"/>
      <c r="O62" s="57"/>
      <c r="P62" s="57"/>
      <c r="Q62" s="57"/>
      <c r="R62" s="57"/>
      <c r="S62" s="57"/>
      <c r="T62" s="57"/>
      <c r="U62" s="57"/>
      <c r="V62" s="57"/>
      <c r="W62" s="71"/>
    </row>
    <row r="63" spans="7:23">
      <c r="G63" s="70"/>
      <c r="H63" s="57"/>
      <c r="I63" s="57"/>
      <c r="J63" s="57"/>
      <c r="K63" s="57"/>
      <c r="L63" s="57"/>
      <c r="M63" s="57"/>
      <c r="N63" s="57"/>
      <c r="O63" s="57"/>
      <c r="P63" s="57"/>
      <c r="Q63" s="57"/>
      <c r="R63" s="57"/>
      <c r="S63" s="57"/>
      <c r="T63" s="57"/>
      <c r="U63" s="57"/>
      <c r="V63" s="57"/>
      <c r="W63" s="71"/>
    </row>
    <row r="64" spans="7:23">
      <c r="G64" s="70"/>
      <c r="H64" s="57"/>
      <c r="I64" s="57"/>
      <c r="J64" s="57"/>
      <c r="K64" s="57"/>
      <c r="L64" s="57"/>
      <c r="M64" s="57"/>
      <c r="N64" s="57"/>
      <c r="O64" s="57"/>
      <c r="P64" s="57"/>
      <c r="Q64" s="57"/>
      <c r="R64" s="57"/>
      <c r="S64" s="57"/>
      <c r="T64" s="57"/>
      <c r="U64" s="57"/>
      <c r="V64" s="57"/>
      <c r="W64" s="71"/>
    </row>
    <row r="65" spans="7:23">
      <c r="G65" s="70"/>
      <c r="H65" s="57"/>
      <c r="I65" s="57"/>
      <c r="J65" s="57"/>
      <c r="K65" s="57"/>
      <c r="L65" s="57"/>
      <c r="M65" s="57"/>
      <c r="N65" s="57"/>
      <c r="O65" s="57"/>
      <c r="P65" s="57"/>
      <c r="Q65" s="57"/>
      <c r="R65" s="57"/>
      <c r="S65" s="57"/>
      <c r="T65" s="57"/>
      <c r="U65" s="57"/>
      <c r="V65" s="57"/>
      <c r="W65" s="71"/>
    </row>
    <row r="66" spans="7:23">
      <c r="G66" s="70"/>
      <c r="H66" s="57"/>
      <c r="I66" s="57"/>
      <c r="J66" s="57"/>
      <c r="K66" s="57"/>
      <c r="L66" s="57"/>
      <c r="M66" s="57"/>
      <c r="N66" s="57"/>
      <c r="O66" s="57"/>
      <c r="P66" s="57"/>
      <c r="Q66" s="57"/>
      <c r="R66" s="57"/>
      <c r="S66" s="57"/>
      <c r="T66" s="57"/>
      <c r="U66" s="57"/>
      <c r="V66" s="57"/>
      <c r="W66" s="71"/>
    </row>
    <row r="67" spans="7:23">
      <c r="G67" s="70"/>
      <c r="H67" s="57"/>
      <c r="I67" s="57"/>
      <c r="J67" s="57"/>
      <c r="K67" s="57"/>
      <c r="L67" s="57"/>
      <c r="M67" s="57"/>
      <c r="N67" s="57"/>
      <c r="O67" s="57"/>
      <c r="P67" s="57"/>
      <c r="Q67" s="57"/>
      <c r="R67" s="57"/>
      <c r="S67" s="57"/>
      <c r="T67" s="57"/>
      <c r="U67" s="57"/>
      <c r="V67" s="57"/>
      <c r="W67" s="71"/>
    </row>
    <row r="68" spans="7:23" ht="15" thickBot="1">
      <c r="G68" s="72"/>
      <c r="H68" s="73"/>
      <c r="I68" s="73"/>
      <c r="J68" s="73"/>
      <c r="K68" s="73"/>
      <c r="L68" s="73"/>
      <c r="M68" s="73"/>
      <c r="N68" s="73"/>
      <c r="O68" s="73"/>
      <c r="P68" s="73"/>
      <c r="Q68" s="73"/>
      <c r="R68" s="73"/>
      <c r="S68" s="73"/>
      <c r="T68" s="73"/>
      <c r="U68" s="73"/>
      <c r="V68" s="73"/>
      <c r="W68" s="74"/>
    </row>
    <row r="69" spans="7:23" ht="15" thickTop="1"/>
  </sheetData>
  <mergeCells count="1">
    <mergeCell ref="I19:U19"/>
  </mergeCells>
  <pageMargins left="0.7" right="0.7" top="0.75" bottom="0.75" header="0.3" footer="0.3"/>
  <pageSetup paperSize="9" orientation="landscape"/>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Smith</dc:creator>
  <cp:lastModifiedBy>Ian Smith</cp:lastModifiedBy>
  <cp:lastPrinted>2009-11-29T21:58:16Z</cp:lastPrinted>
  <dcterms:created xsi:type="dcterms:W3CDTF">2009-11-28T20:28:36Z</dcterms:created>
  <dcterms:modified xsi:type="dcterms:W3CDTF">2012-09-17T20:30:52Z</dcterms:modified>
</cp:coreProperties>
</file>